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Volumes/GoogleDrive/My Drive/Everyone/Innovation Leader - Internal/Editorial/Resources/"/>
    </mc:Choice>
  </mc:AlternateContent>
  <bookViews>
    <workbookView xWindow="800" yWindow="640" windowWidth="28000" windowHeight="16100"/>
  </bookViews>
  <sheets>
    <sheet name="Accelerators by Industry" sheetId="2"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91" i="2" l="1"/>
  <c r="B72" i="2"/>
  <c r="B81" i="2"/>
  <c r="B13" i="2"/>
  <c r="B11" i="2"/>
  <c r="B47" i="2"/>
  <c r="B37" i="2"/>
  <c r="B53" i="2"/>
  <c r="B51" i="2"/>
  <c r="B74" i="2"/>
  <c r="B83" i="2"/>
  <c r="B89" i="2"/>
  <c r="B66" i="2"/>
  <c r="B93" i="2"/>
  <c r="B77" i="2"/>
  <c r="B31" i="2"/>
  <c r="B60" i="2"/>
  <c r="B27" i="2"/>
  <c r="B23" i="2"/>
  <c r="B29" i="2"/>
  <c r="B68" i="2"/>
  <c r="B70" i="2"/>
  <c r="B25" i="2"/>
  <c r="B62" i="2"/>
  <c r="B49" i="2"/>
  <c r="B43" i="2"/>
  <c r="B41" i="2"/>
  <c r="B35" i="2"/>
  <c r="B85" i="2"/>
  <c r="B17" i="2"/>
</calcChain>
</file>

<file path=xl/sharedStrings.xml><?xml version="1.0" encoding="utf-8"?>
<sst xmlns="http://schemas.openxmlformats.org/spreadsheetml/2006/main" count="113" uniqueCount="94">
  <si>
    <t>Accelerator</t>
  </si>
  <si>
    <t>Location(s)</t>
  </si>
  <si>
    <t>Partners</t>
  </si>
  <si>
    <t>Founded</t>
  </si>
  <si>
    <t>Redwood City, CA</t>
  </si>
  <si>
    <t>GSVlabs</t>
  </si>
  <si>
    <t>New York, NY</t>
  </si>
  <si>
    <t>TechStars</t>
  </si>
  <si>
    <t>Start Co. Sky High</t>
  </si>
  <si>
    <t>Memphis, TN</t>
  </si>
  <si>
    <t>Atlanta, GA</t>
  </si>
  <si>
    <t>Global, Virtual</t>
  </si>
  <si>
    <t>Los Angeles, CA</t>
  </si>
  <si>
    <t>R/GA Ventures</t>
  </si>
  <si>
    <t>Portland, OR</t>
  </si>
  <si>
    <t>Philadelphia, PA</t>
  </si>
  <si>
    <t>Chicago, IL; Boston, MA: London, UK</t>
  </si>
  <si>
    <t>Kansas City, MO</t>
  </si>
  <si>
    <t>Virtual</t>
  </si>
  <si>
    <t>General Electric</t>
  </si>
  <si>
    <t>Palo Alto, CA; New York, NY</t>
  </si>
  <si>
    <t>Alternating: San Francisco, LA</t>
  </si>
  <si>
    <t>Santa Clara, CA</t>
  </si>
  <si>
    <t>Berlin, Germany</t>
  </si>
  <si>
    <t>General Assembly, Betahaus</t>
  </si>
  <si>
    <t>San Diego, CA</t>
  </si>
  <si>
    <t>Minneapolis, MN</t>
  </si>
  <si>
    <t>Kurt Salmon, Parsons School of Design, Harvard Innovation Lab</t>
  </si>
  <si>
    <t>EDUCATION</t>
  </si>
  <si>
    <r>
      <t xml:space="preserve">Goal: Incubating startups focused on education
</t>
    </r>
    <r>
      <rPr>
        <b/>
        <sz val="10"/>
        <rFont val="Arial"/>
        <family val="2"/>
      </rPr>
      <t>Notes:</t>
    </r>
  </si>
  <si>
    <t>FINANCIAL SERVICES</t>
  </si>
  <si>
    <t>HEALTHCARE</t>
  </si>
  <si>
    <t>TECH &amp; TELECOM</t>
  </si>
  <si>
    <r>
      <t xml:space="preserve">Goal: To make investments in 10 startups developing financial services technology, in areas like digital banking, payment solutions, and securities trading platforms.
</t>
    </r>
    <r>
      <rPr>
        <b/>
        <sz val="10"/>
        <rFont val="Arial"/>
        <family val="2"/>
      </rPr>
      <t>Notes:</t>
    </r>
  </si>
  <si>
    <r>
      <t xml:space="preserve">Goal:The LA Dodgers Sports &amp; Entertainment Accelerator with R/GA will foster companies creating products and services at the crossroads of sports, technology, and entertainment.
</t>
    </r>
    <r>
      <rPr>
        <b/>
        <sz val="10"/>
        <rFont val="Arial"/>
        <family val="2"/>
      </rPr>
      <t>Notes:</t>
    </r>
  </si>
  <si>
    <r>
      <t xml:space="preserve">Goal: Offer a flexible, individualized program with day-to-day operational support for each company in the Lab.
</t>
    </r>
    <r>
      <rPr>
        <b/>
        <sz val="10"/>
        <rFont val="Arial"/>
        <family val="2"/>
      </rPr>
      <t>Notes:</t>
    </r>
  </si>
  <si>
    <r>
      <t xml:space="preserve">Goal: “Build positive change in the healthcare industry.”
</t>
    </r>
    <r>
      <rPr>
        <b/>
        <sz val="10"/>
        <rFont val="Arial"/>
        <family val="2"/>
      </rPr>
      <t>Notes:</t>
    </r>
  </si>
  <si>
    <r>
      <t xml:space="preserve">Goal: The telecom company aims to attract 10 startups working on technologies related to mobile health, or using phones for activities like fitness tracking, medical appointment scheduling, or even diagnosing illnesses. “The focus,” according to Sprint, “is to help startups build the future of mobile health that changes the world one patient or consumer at a time.”
</t>
    </r>
    <r>
      <rPr>
        <b/>
        <sz val="10"/>
        <rFont val="Arial"/>
        <family val="2"/>
      </rPr>
      <t>Notes:</t>
    </r>
  </si>
  <si>
    <r>
      <t xml:space="preserve">Goal: “Help early-stage consumer health companies navigate the unique challenges of building successful growth companies.”
</t>
    </r>
    <r>
      <rPr>
        <b/>
        <sz val="10"/>
        <rFont val="Arial"/>
        <family val="2"/>
      </rPr>
      <t>Notes:</t>
    </r>
  </si>
  <si>
    <r>
      <t xml:space="preserve">Goal: Back ten startups in the media and entertainment space, with up to $120,000 in funding each.
</t>
    </r>
    <r>
      <rPr>
        <b/>
        <sz val="10"/>
        <rFont val="Arial"/>
        <family val="2"/>
      </rPr>
      <t>Notes:</t>
    </r>
  </si>
  <si>
    <r>
      <t xml:space="preserve">Goal: Attract entrepreneurs who “want to help us develop products and services that connect our various devices — TV’s mobile phones, tablets, cameras, laptops, home theater systems, etc.” 
</t>
    </r>
    <r>
      <rPr>
        <b/>
        <sz val="10"/>
        <rFont val="Arial"/>
        <family val="2"/>
      </rPr>
      <t>Notes:</t>
    </r>
  </si>
  <si>
    <r>
      <t xml:space="preserve">Goal: “Provides seed funding for startups that have the potential to fundamentally transform important markets for Deutsche Telekom.”
</t>
    </r>
    <r>
      <rPr>
        <b/>
        <sz val="10"/>
        <rFont val="Arial"/>
        <family val="2"/>
      </rPr>
      <t>Notes:</t>
    </r>
  </si>
  <si>
    <r>
      <t xml:space="preserve">Goal: Attract entrepreneurs working on “next generation smart machines” that may incorporate Qualcomm technologies like its Snapdragon chip. First class will include 10 startups.
</t>
    </r>
    <r>
      <rPr>
        <b/>
        <sz val="10"/>
        <rFont val="Arial"/>
        <family val="2"/>
      </rPr>
      <t>Notes:</t>
    </r>
  </si>
  <si>
    <r>
      <t xml:space="preserve">Goal: Attract 10 startups working on physical products and connected applications. R/GA is an ad agency with 1,200 employees that is part of The Interpublic Group. “We believe that our expertise in branding, design, and technology can positively impact the startups accepted into the accelerator,” says Bob Greenberg, R/GA’s Founder, Chairman and CEO. “We can help these startups succeed and create opportunities for them to work with our clients.
</t>
    </r>
    <r>
      <rPr>
        <b/>
        <sz val="10"/>
        <rFont val="Arial"/>
        <family val="2"/>
      </rPr>
      <t>Notes:</t>
    </r>
  </si>
  <si>
    <r>
      <t xml:space="preserve">Goal: Attract entrepreneurs working on new technologies for the retail industry, whether online, in stores, or both.
</t>
    </r>
    <r>
      <rPr>
        <b/>
        <sz val="10"/>
        <rFont val="Arial"/>
        <family val="2"/>
      </rPr>
      <t>Notes:</t>
    </r>
  </si>
  <si>
    <r>
      <t xml:space="preserve">Goal: An accelerator “for the next generation of disruptors in the retail and consumer goods sectors.”
</t>
    </r>
    <r>
      <rPr>
        <b/>
        <sz val="10"/>
        <rFont val="Arial"/>
        <family val="2"/>
      </rPr>
      <t>Notes:</t>
    </r>
  </si>
  <si>
    <t>Paris, France</t>
  </si>
  <si>
    <r>
      <t xml:space="preserve">Goal: "The premier international business catalyst for the retail and e-commerce industries"
</t>
    </r>
    <r>
      <rPr>
        <b/>
        <sz val="10"/>
        <rFont val="Arial"/>
        <family val="2"/>
      </rPr>
      <t>Notes:</t>
    </r>
  </si>
  <si>
    <t>Seattle, Washington</t>
  </si>
  <si>
    <t>Galeries Lafayette, Plug and Play</t>
  </si>
  <si>
    <r>
      <t xml:space="preserve">Goal:  "Accelerate the success of innovative, B2B enterprise-ready companies by providing unprecedented access to top Microsoft partners and customers, powerful business connections, and technical knowledge"
</t>
    </r>
    <r>
      <rPr>
        <b/>
        <sz val="10"/>
        <rFont val="Arial"/>
        <family val="2"/>
      </rPr>
      <t>Notes:</t>
    </r>
  </si>
  <si>
    <r>
      <t xml:space="preserve">Goal: "We partner with startups from around the world to help scale their businesses. The program enables companies to gain access to Mastercard’s global ecosystem and to break new markets through relationships with Mastercard and our customers."
</t>
    </r>
    <r>
      <rPr>
        <b/>
        <sz val="10"/>
        <rFont val="Arial"/>
        <family val="2"/>
      </rPr>
      <t>Notes:</t>
    </r>
  </si>
  <si>
    <t>Worldpay</t>
  </si>
  <si>
    <t>Fidelity Investments, Thomson Reuters, others</t>
  </si>
  <si>
    <t>Boston, MA</t>
  </si>
  <si>
    <r>
      <t xml:space="preserve">Goal: Boston-based nonprofit that seeks to drive global FinTech innovation and collaboration. Offers startups access to data and services from various corporate partners.
</t>
    </r>
    <r>
      <rPr>
        <b/>
        <sz val="10"/>
        <rFont val="Arial"/>
        <family val="2"/>
      </rPr>
      <t>Notes:</t>
    </r>
  </si>
  <si>
    <t>DEFUNCT OR 'ON HIATUS'</t>
  </si>
  <si>
    <r>
      <t xml:space="preserve">Goal: Looking for game changing EdTech solutions that can incubate and grow out of a community seeking solutions for massive educational problems that exist in Memphis, TN
</t>
    </r>
    <r>
      <rPr>
        <b/>
        <sz val="10"/>
        <rFont val="Arial"/>
        <family val="2"/>
      </rPr>
      <t>Notes:</t>
    </r>
  </si>
  <si>
    <t>RETAIL &amp; LOGISTICS</t>
  </si>
  <si>
    <t>Philadelphia 76ers, Kimball Office</t>
  </si>
  <si>
    <t>Pearson Catalyst</t>
  </si>
  <si>
    <t>Global</t>
  </si>
  <si>
    <t>Goal:  To identify and work with promising education technology startups.</t>
  </si>
  <si>
    <t>Goal: To make investments in “enterprise startups creating the next generation of cloud infrastructure services, mobile enterprise solutions, and collaboration technologies.”</t>
  </si>
  <si>
    <t>Goal: Helping entrepreneurs build innovative media businesses.</t>
  </si>
  <si>
    <t>Coca-Cola Founders</t>
  </si>
  <si>
    <t>Goal: Put money into ventures around the world, in cities like Berlin, Buenos Aires, and Sydney, and worked closely with entrepreneurs to shape their offerings</t>
  </si>
  <si>
    <r>
      <t xml:space="preserve">Goal: Help entrepreneurs solve healthcare's greatest challenges.
</t>
    </r>
    <r>
      <rPr>
        <b/>
        <sz val="10"/>
        <rFont val="Arial"/>
        <family val="2"/>
      </rPr>
      <t>Notes:</t>
    </r>
  </si>
  <si>
    <r>
      <t xml:space="preserve">Goal: The Advanced Technology Development Center (ATDC) at Georgia Tech is Georgia’s technology incubator. The three objectives of the fintech program are to make Georgia the capital of FinTech startups; screen and accelerate a dedicated FinTech pipeline; and accelerate innovation by bringing together startups, corporations, and investors. 
</t>
    </r>
    <r>
      <rPr>
        <b/>
        <sz val="10"/>
        <rFont val="Arial"/>
        <family val="2"/>
      </rPr>
      <t>Notes:</t>
    </r>
  </si>
  <si>
    <t>Goal: Support startups "building the next generation of smart machines."</t>
  </si>
  <si>
    <t>New York, NY / Germany</t>
  </si>
  <si>
    <t>Goal: Bring in startups that would collaborate with Mondelez's snack food brands on mobile and retail pilots.</t>
  </si>
  <si>
    <t>Pulse@MassChallenge</t>
  </si>
  <si>
    <t>Goal: Encourage companies “to use Nike+ technology to create products and services that will inspire athletes across a broad range of activity and health goals including training, coaching, gaming, data visualization and quantified self.”</t>
  </si>
  <si>
    <t>MEDIA/SPORTS</t>
  </si>
  <si>
    <r>
      <t xml:space="preserve">Goal: Supporting startups "in the fields of healthcare, life science and performance materials – with a digital perspective."
</t>
    </r>
    <r>
      <rPr>
        <b/>
        <sz val="10"/>
        <rFont val="Arial"/>
        <family val="2"/>
      </rPr>
      <t>Notes:</t>
    </r>
  </si>
  <si>
    <t>Darmstadt, Germany and Nairobi, Kenya</t>
  </si>
  <si>
    <t>New York, London, Tel Aviv, Cape Town</t>
  </si>
  <si>
    <t>Plug &amp; Play</t>
  </si>
  <si>
    <r>
      <t xml:space="preserve">Goal: Run by a media company, but not focused just on media startups. "We do not have a fixed set of requirements. We have invested in many different industries. If we think we can help we will consider you."
</t>
    </r>
    <r>
      <rPr>
        <b/>
        <sz val="10"/>
        <rFont val="Arial"/>
        <family val="2"/>
      </rPr>
      <t>Notes:</t>
    </r>
  </si>
  <si>
    <t>AEROSPACE</t>
  </si>
  <si>
    <t>Los Angeles, San Francisco, Paris, Munich, Singapore</t>
  </si>
  <si>
    <t>GE, BAE Systems, Boeing, Raytheon, and others</t>
  </si>
  <si>
    <r>
      <t xml:space="preserve">Goal: Providing access to funding as well as prospective customers and aviation stakeholders. 
</t>
    </r>
    <r>
      <rPr>
        <b/>
        <sz val="10"/>
        <rFont val="Arial"/>
        <family val="2"/>
      </rPr>
      <t>Notes:</t>
    </r>
  </si>
  <si>
    <t>Toulouse, France; Hamburg Germany; Bangalore, India</t>
  </si>
  <si>
    <r>
      <t xml:space="preserve">Goal: “Airbus BizLab is a global aerospace accelerator, where startups and Airbus intrapreneurs speed up the transformation of innovative ideas into valuable businesses." Intended for aerospace startups, but also blockchain, cybersecurity, data analytics, satellite imagery, and more.
</t>
    </r>
    <r>
      <rPr>
        <b/>
        <sz val="10"/>
        <rFont val="Arial"/>
        <family val="2"/>
      </rPr>
      <t>Notes:</t>
    </r>
  </si>
  <si>
    <t>Goal: “Grow your education start-up from your initial Angel funding and a working beta product to a transformative company that changes education for student success.” Potentially up to $100,000 in investment from Intel Capital.</t>
  </si>
  <si>
    <t>Partners include Blue Cross Blue Shield of Mass., BCBS Venture Partners</t>
  </si>
  <si>
    <t>Partners include Aetna, AIG, American Airlines, IBM, Bose, CVS Heath.</t>
  </si>
  <si>
    <t>Lafayette Plug and Play / Logistics Tech</t>
  </si>
  <si>
    <t>Evol8tion</t>
  </si>
  <si>
    <t>Goal: Attract 10 startups working on physical products and connected applications. R/GA is an ad agency with 1,200 employees that is part of The Interpublic Group.</t>
  </si>
  <si>
    <t>This spreadsheet lists more than 25 corporate accelerators across multiple industries. It focuses on accelerator programs where large companies were founders, are actively involved, or host the program — as opposed to more traditional accelerators where corporates may serve as sponsors or mentors. Information about each accelerator was sourced directly from their websites. Click on the accelerator name to visit sites.  You may also insert your own notes under each accelerator's "Notes" section. For more resources like this, visit innovationleader.com/resources.</t>
  </si>
  <si>
    <t>Initially launched with TechStars, now run by Disney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</si>
</sst>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0"/>
      <name val="Avenir Next Regular"/>
    </font>
    <font>
      <sz val="10"/>
      <name val="Arial"/>
      <family val="2"/>
    </font>
    <font>
      <u/>
      <sz val="10"/>
      <color rgb="FF1155CC"/>
      <name val="Arial"/>
      <family val="2"/>
    </font>
    <font>
      <u/>
      <sz val="10"/>
      <color rgb="FF0000FF"/>
      <name val="Arial"/>
      <family val="2"/>
    </font>
    <font>
      <sz val="10"/>
      <color rgb="FF000000"/>
      <name val="Arial"/>
      <family val="2"/>
    </font>
    <font>
      <sz val="11"/>
      <color theme="1" tint="0.249977111117893"/>
      <name val="Calibri"/>
      <family val="2"/>
      <scheme val="minor"/>
    </font>
    <font>
      <b/>
      <sz val="18"/>
      <color theme="1" tint="0.249977111117893"/>
      <name val="Avenir Black"/>
      <family val="2"/>
    </font>
    <font>
      <u/>
      <sz val="11"/>
      <color theme="10"/>
      <name val="Calibri"/>
      <family val="2"/>
      <scheme val="minor"/>
    </font>
    <font>
      <b/>
      <sz val="10"/>
      <name val="Arial"/>
      <family val="2"/>
    </font>
    <font>
      <b/>
      <sz val="11"/>
      <color theme="1"/>
      <name val="Avenir Next Regular"/>
    </font>
    <font>
      <u/>
      <sz val="11"/>
      <color theme="11"/>
      <name val="Calibri"/>
      <family val="2"/>
      <scheme val="minor"/>
    </font>
  </fonts>
  <fills count="10">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theme="4" tint="-0.249977111117893"/>
        <bgColor theme="9"/>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rgb="FF9FC5E8"/>
      </patternFill>
    </fill>
    <fill>
      <patternFill patternType="solid">
        <fgColor theme="0"/>
        <bgColor indexed="64"/>
      </patternFill>
    </fill>
    <fill>
      <patternFill patternType="solid">
        <fgColor theme="2" tint="-9.9978637043366805E-2"/>
        <bgColor rgb="FF9FC5E8"/>
      </patternFill>
    </fill>
  </fills>
  <borders count="1">
    <border>
      <left/>
      <right/>
      <top/>
      <bottom/>
      <diagonal/>
    </border>
  </borders>
  <cellStyleXfs count="12">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0" xfId="0"/>
    <xf numFmtId="0" fontId="0" fillId="0" borderId="0" xfId="0" applyFont="1" applyAlignment="1"/>
    <xf numFmtId="0" fontId="3" fillId="2" borderId="0" xfId="0" applyFont="1" applyFill="1" applyAlignment="1">
      <alignment horizontal="left"/>
    </xf>
    <xf numFmtId="0" fontId="0" fillId="6" borderId="0" xfId="0" applyFont="1" applyFill="1" applyAlignment="1"/>
    <xf numFmtId="0" fontId="1" fillId="4" borderId="0" xfId="0" applyFont="1" applyFill="1" applyBorder="1" applyAlignment="1">
      <alignment vertical="center" wrapText="1"/>
    </xf>
    <xf numFmtId="0" fontId="0" fillId="8" borderId="0" xfId="0" applyFont="1" applyFill="1" applyAlignment="1"/>
    <xf numFmtId="0" fontId="0" fillId="0" borderId="0" xfId="0" applyFill="1" applyBorder="1"/>
    <xf numFmtId="0" fontId="0" fillId="0" borderId="0" xfId="0" applyFont="1" applyFill="1" applyAlignment="1"/>
    <xf numFmtId="0" fontId="7" fillId="7" borderId="0" xfId="0" applyFont="1" applyFill="1" applyAlignment="1">
      <alignment horizontal="left"/>
    </xf>
    <xf numFmtId="0" fontId="6" fillId="8" borderId="0" xfId="0" applyFont="1"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3" fillId="2" borderId="0" xfId="0" applyFont="1" applyFill="1" applyAlignment="1">
      <alignment horizontal="left" vertical="top"/>
    </xf>
    <xf numFmtId="0" fontId="2" fillId="2" borderId="0" xfId="0" applyFont="1" applyFill="1" applyAlignment="1">
      <alignment horizontal="left" vertical="top" wrapText="1"/>
    </xf>
    <xf numFmtId="0" fontId="5" fillId="2" borderId="0" xfId="0" applyFont="1" applyFill="1" applyAlignment="1">
      <alignment horizontal="left"/>
    </xf>
    <xf numFmtId="0" fontId="8" fillId="2" borderId="0" xfId="1" applyFill="1" applyAlignment="1">
      <alignment horizontal="left"/>
    </xf>
    <xf numFmtId="0" fontId="2" fillId="2" borderId="0" xfId="0" applyFont="1" applyFill="1" applyAlignment="1">
      <alignment horizontal="left" wrapText="1"/>
    </xf>
    <xf numFmtId="0" fontId="0" fillId="0" borderId="0" xfId="0"/>
    <xf numFmtId="0" fontId="8" fillId="2" borderId="0" xfId="1" applyFill="1" applyAlignment="1">
      <alignment horizontal="left" wrapText="1"/>
    </xf>
    <xf numFmtId="0" fontId="0" fillId="0" borderId="0" xfId="0"/>
    <xf numFmtId="0" fontId="0" fillId="5" borderId="0" xfId="0" applyFill="1" applyBorder="1"/>
    <xf numFmtId="0" fontId="0" fillId="0" borderId="0" xfId="0"/>
    <xf numFmtId="0" fontId="0" fillId="0" borderId="0" xfId="0"/>
    <xf numFmtId="0" fontId="8" fillId="2" borderId="0" xfId="1" applyFill="1" applyAlignment="1">
      <alignment horizontal="left" vertical="top"/>
    </xf>
    <xf numFmtId="0" fontId="0" fillId="0" borderId="0" xfId="0" applyAlignment="1">
      <alignment vertical="center"/>
    </xf>
    <xf numFmtId="0" fontId="8" fillId="2" borderId="0" xfId="1" applyFill="1" applyAlignment="1">
      <alignment horizontal="left" vertical="center"/>
    </xf>
    <xf numFmtId="0" fontId="5" fillId="2" borderId="0" xfId="0" applyFont="1" applyFill="1" applyAlignment="1">
      <alignment horizontal="left" vertical="center"/>
    </xf>
    <xf numFmtId="0" fontId="0" fillId="0" borderId="0" xfId="0" applyAlignment="1">
      <alignment horizontal="left" vertical="center"/>
    </xf>
    <xf numFmtId="0" fontId="0" fillId="0" borderId="0" xfId="0" applyFont="1" applyAlignment="1">
      <alignmen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8" fillId="2" borderId="0" xfId="1" applyFill="1" applyAlignment="1">
      <alignment horizontal="left" vertical="center" wrapText="1"/>
    </xf>
    <xf numFmtId="0" fontId="2" fillId="2" borderId="0" xfId="0" applyFont="1" applyFill="1" applyAlignment="1">
      <alignment horizontal="left" vertical="center" wrapText="1"/>
    </xf>
    <xf numFmtId="0" fontId="6" fillId="8" borderId="0" xfId="0" applyFont="1" applyFill="1" applyAlignment="1">
      <alignment horizontal="right"/>
    </xf>
    <xf numFmtId="0" fontId="2" fillId="2" borderId="0" xfId="0" applyFont="1" applyFill="1" applyAlignment="1">
      <alignment horizontal="right"/>
    </xf>
    <xf numFmtId="0" fontId="0" fillId="8" borderId="0" xfId="0" applyFont="1" applyFill="1" applyAlignment="1">
      <alignment horizontal="right"/>
    </xf>
    <xf numFmtId="0" fontId="5" fillId="2" borderId="0" xfId="0" applyFont="1" applyFill="1" applyAlignment="1">
      <alignment horizontal="right"/>
    </xf>
    <xf numFmtId="0" fontId="0" fillId="0" borderId="0" xfId="0" applyAlignment="1">
      <alignment horizontal="right"/>
    </xf>
    <xf numFmtId="0" fontId="1" fillId="4" borderId="0" xfId="0" applyFont="1" applyFill="1" applyBorder="1" applyAlignment="1">
      <alignment horizontal="right" wrapText="1"/>
    </xf>
    <xf numFmtId="0" fontId="0" fillId="0" borderId="0" xfId="0"/>
    <xf numFmtId="0" fontId="7" fillId="9" borderId="0" xfId="0" applyFont="1" applyFill="1" applyAlignment="1">
      <alignment horizontal="left"/>
    </xf>
    <xf numFmtId="0" fontId="2" fillId="0" borderId="0" xfId="0" applyFont="1" applyAlignment="1">
      <alignment horizontal="left" vertical="center" wrapText="1"/>
    </xf>
    <xf numFmtId="0" fontId="2" fillId="0" borderId="0" xfId="0" applyFont="1" applyAlignment="1">
      <alignment horizontal="left" vertical="top" wrapText="1"/>
    </xf>
    <xf numFmtId="0" fontId="5" fillId="3" borderId="0" xfId="0" applyFont="1" applyFill="1" applyBorder="1" applyAlignment="1">
      <alignment horizontal="left" vertical="center" wrapText="1"/>
    </xf>
    <xf numFmtId="0" fontId="10" fillId="0" borderId="0" xfId="0" applyFont="1" applyAlignment="1">
      <alignment horizontal="left" vertical="top" wrapText="1"/>
    </xf>
    <xf numFmtId="0" fontId="0" fillId="0" borderId="0" xfId="0"/>
  </cellXfs>
  <cellStyles count="12">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46744</xdr:colOff>
      <xdr:row>2</xdr:row>
      <xdr:rowOff>34043</xdr:rowOff>
    </xdr:from>
    <xdr:to>
      <xdr:col>1</xdr:col>
      <xdr:colOff>2145126</xdr:colOff>
      <xdr:row>5</xdr:row>
      <xdr:rowOff>106722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290" y="418245"/>
          <a:ext cx="2098382" cy="6489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eveloper.pearson.com/blog/pearson-catalyst-pearsons-education-technology-accelerator" TargetMode="External"/><Relationship Id="rId4" Type="http://schemas.openxmlformats.org/officeDocument/2006/relationships/hyperlink" Target="https://www.innovationleader.com/coca-cola-shutters-founders-initiative/" TargetMode="External"/><Relationship Id="rId5" Type="http://schemas.openxmlformats.org/officeDocument/2006/relationships/printerSettings" Target="../printerSettings/printerSettings1.bin"/><Relationship Id="rId6" Type="http://schemas.openxmlformats.org/officeDocument/2006/relationships/drawing" Target="../drawings/drawing1.xml"/><Relationship Id="rId1" Type="http://schemas.openxmlformats.org/officeDocument/2006/relationships/hyperlink" Target="https://www.innovationleader.com/making-the-case-for-innovation-presentation/" TargetMode="External"/><Relationship Id="rId2" Type="http://schemas.openxmlformats.org/officeDocument/2006/relationships/hyperlink" Target="https://www.innovationleader.com/making-the-case-for-innovation-present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4"/>
  <sheetViews>
    <sheetView showGridLines="0" tabSelected="1" zoomScale="119" workbookViewId="0">
      <pane ySplit="8" topLeftCell="A43" activePane="bottomLeft" state="frozen"/>
      <selection pane="bottomLeft" activeCell="D49" sqref="D49"/>
    </sheetView>
  </sheetViews>
  <sheetFormatPr baseColWidth="10" defaultColWidth="0" defaultRowHeight="15" x14ac:dyDescent="0.2"/>
  <cols>
    <col min="1" max="1" width="5.33203125" style="1" customWidth="1"/>
    <col min="2" max="2" width="33.33203125" style="20" customWidth="1"/>
    <col min="3" max="3" width="46.1640625" style="20" customWidth="1"/>
    <col min="4" max="4" width="56" style="20" customWidth="1"/>
    <col min="5" max="5" width="11.83203125" style="38" customWidth="1"/>
    <col min="6" max="6" width="8.83203125" hidden="1" customWidth="1"/>
    <col min="7" max="31" width="0" hidden="1" customWidth="1"/>
    <col min="32" max="16384" width="8.83203125" hidden="1"/>
  </cols>
  <sheetData>
    <row r="2" spans="1:5" ht="15" customHeight="1" x14ac:dyDescent="0.2">
      <c r="B2" s="46"/>
      <c r="C2" s="45" t="s">
        <v>92</v>
      </c>
      <c r="D2" s="45"/>
      <c r="E2" s="45"/>
    </row>
    <row r="3" spans="1:5" ht="15" customHeight="1" x14ac:dyDescent="0.2">
      <c r="B3" s="46"/>
      <c r="C3" s="45"/>
      <c r="D3" s="45"/>
      <c r="E3" s="45"/>
    </row>
    <row r="4" spans="1:5" ht="15" customHeight="1" x14ac:dyDescent="0.2">
      <c r="B4" s="46"/>
      <c r="C4" s="45"/>
      <c r="D4" s="45"/>
      <c r="E4" s="45"/>
    </row>
    <row r="5" spans="1:5" ht="15" customHeight="1" x14ac:dyDescent="0.2">
      <c r="B5" s="46"/>
      <c r="C5" s="45"/>
      <c r="D5" s="45"/>
      <c r="E5" s="45"/>
    </row>
    <row r="6" spans="1:5" ht="40" customHeight="1" x14ac:dyDescent="0.2">
      <c r="C6" s="45"/>
      <c r="D6" s="45"/>
      <c r="E6" s="45"/>
    </row>
    <row r="7" spans="1:5" ht="15" customHeight="1" x14ac:dyDescent="0.2">
      <c r="C7" s="45"/>
      <c r="D7" s="45"/>
      <c r="E7" s="45"/>
    </row>
    <row r="8" spans="1:5" s="21" customFormat="1" ht="42" customHeight="1" x14ac:dyDescent="0.25">
      <c r="A8" s="7"/>
      <c r="B8" s="5" t="s">
        <v>0</v>
      </c>
      <c r="C8" s="5" t="s">
        <v>1</v>
      </c>
      <c r="D8" s="5" t="s">
        <v>2</v>
      </c>
      <c r="E8" s="39" t="s">
        <v>3</v>
      </c>
    </row>
    <row r="9" spans="1:5" s="21" customFormat="1" ht="33" customHeight="1" x14ac:dyDescent="0.4">
      <c r="A9" s="8"/>
      <c r="B9" s="41" t="s">
        <v>80</v>
      </c>
      <c r="C9" s="41"/>
      <c r="D9" s="41"/>
      <c r="E9" s="41"/>
    </row>
    <row r="10" spans="1:5" s="21" customFormat="1" ht="4" customHeight="1" x14ac:dyDescent="0.4">
      <c r="A10" s="6"/>
      <c r="B10" s="9"/>
      <c r="C10" s="10"/>
      <c r="D10" s="10"/>
      <c r="E10" s="34"/>
    </row>
    <row r="11" spans="1:5" s="21" customFormat="1" ht="17" customHeight="1" x14ac:dyDescent="0.2">
      <c r="A11" s="2"/>
      <c r="B11" s="16" t="str">
        <f>HYPERLINK("https://airbus-bizlab.com/","Airbus BizLab")</f>
        <v>Airbus BizLab</v>
      </c>
      <c r="C11" s="11" t="s">
        <v>84</v>
      </c>
      <c r="D11" s="11" t="s">
        <v>5</v>
      </c>
      <c r="E11" s="35">
        <v>2015</v>
      </c>
    </row>
    <row r="12" spans="1:5" s="21" customFormat="1" ht="51" customHeight="1" x14ac:dyDescent="0.2">
      <c r="A12" s="2"/>
      <c r="B12" s="43" t="s">
        <v>85</v>
      </c>
      <c r="C12" s="43"/>
      <c r="D12" s="43"/>
      <c r="E12" s="43"/>
    </row>
    <row r="13" spans="1:5" s="21" customFormat="1" ht="17" customHeight="1" x14ac:dyDescent="0.2">
      <c r="A13" s="2"/>
      <c r="B13" s="16" t="str">
        <f>HYPERLINK("http://starburst.aero/","Starburst Accelerator")</f>
        <v>Starburst Accelerator</v>
      </c>
      <c r="C13" s="11" t="s">
        <v>81</v>
      </c>
      <c r="D13" s="11" t="s">
        <v>82</v>
      </c>
      <c r="E13" s="35">
        <v>2012</v>
      </c>
    </row>
    <row r="14" spans="1:5" s="21" customFormat="1" ht="39" customHeight="1" x14ac:dyDescent="0.2">
      <c r="A14" s="2"/>
      <c r="B14" s="43" t="s">
        <v>83</v>
      </c>
      <c r="C14" s="43"/>
      <c r="D14" s="43"/>
      <c r="E14" s="43"/>
    </row>
    <row r="15" spans="1:5" s="4" customFormat="1" ht="31" customHeight="1" x14ac:dyDescent="0.4">
      <c r="A15" s="8"/>
      <c r="B15" s="41" t="s">
        <v>28</v>
      </c>
      <c r="C15" s="41"/>
      <c r="D15" s="41"/>
      <c r="E15" s="41"/>
    </row>
    <row r="16" spans="1:5" s="6" customFormat="1" ht="5" customHeight="1" x14ac:dyDescent="0.4">
      <c r="B16" s="9"/>
      <c r="C16" s="10"/>
      <c r="D16" s="10"/>
      <c r="E16" s="34"/>
    </row>
    <row r="17" spans="1:5" s="2" customFormat="1" x14ac:dyDescent="0.2">
      <c r="B17" s="3" t="str">
        <f>HYPERLINK("http://www.kaplanedtechaccelerator.com/","Kaplan EdTech Acc.")</f>
        <v>Kaplan EdTech Acc.</v>
      </c>
      <c r="C17" s="11" t="s">
        <v>6</v>
      </c>
      <c r="D17" s="11" t="s">
        <v>7</v>
      </c>
      <c r="E17" s="35">
        <v>2013</v>
      </c>
    </row>
    <row r="18" spans="1:5" s="2" customFormat="1" ht="37" customHeight="1" x14ac:dyDescent="0.2">
      <c r="B18" s="43" t="s">
        <v>29</v>
      </c>
      <c r="C18" s="43"/>
      <c r="D18" s="43"/>
      <c r="E18" s="43"/>
    </row>
    <row r="19" spans="1:5" s="2" customFormat="1" x14ac:dyDescent="0.2">
      <c r="B19" s="3" t="s">
        <v>8</v>
      </c>
      <c r="C19" s="11" t="s">
        <v>9</v>
      </c>
      <c r="D19" s="11"/>
      <c r="E19" s="35">
        <v>2011</v>
      </c>
    </row>
    <row r="20" spans="1:5" s="2" customFormat="1" ht="38" customHeight="1" x14ac:dyDescent="0.2">
      <c r="B20" s="43" t="s">
        <v>57</v>
      </c>
      <c r="C20" s="43"/>
      <c r="D20" s="43"/>
      <c r="E20" s="43"/>
    </row>
    <row r="21" spans="1:5" s="4" customFormat="1" ht="31" customHeight="1" x14ac:dyDescent="0.4">
      <c r="A21" s="8"/>
      <c r="B21" s="41" t="s">
        <v>30</v>
      </c>
      <c r="C21" s="41"/>
      <c r="D21" s="41"/>
      <c r="E21" s="41"/>
    </row>
    <row r="22" spans="1:5" s="6" customFormat="1" ht="5" customHeight="1" x14ac:dyDescent="0.4">
      <c r="B22" s="9"/>
      <c r="C22" s="10"/>
      <c r="D22" s="10"/>
      <c r="E22" s="34"/>
    </row>
    <row r="23" spans="1:5" s="2" customFormat="1" ht="16.5" customHeight="1" x14ac:dyDescent="0.2">
      <c r="B23" s="16" t="str">
        <f>HYPERLINK("http://atdc.org/fintech","ATDC Georgia Tech FinTech Program")</f>
        <v>ATDC Georgia Tech FinTech Program</v>
      </c>
      <c r="C23" s="11" t="s">
        <v>10</v>
      </c>
      <c r="D23" s="11" t="s">
        <v>52</v>
      </c>
      <c r="E23" s="35">
        <v>2015</v>
      </c>
    </row>
    <row r="24" spans="1:5" s="2" customFormat="1" ht="49" customHeight="1" x14ac:dyDescent="0.2">
      <c r="B24" s="43" t="s">
        <v>68</v>
      </c>
      <c r="C24" s="43"/>
      <c r="D24" s="43"/>
      <c r="E24" s="43"/>
    </row>
    <row r="25" spans="1:5" s="2" customFormat="1" x14ac:dyDescent="0.2">
      <c r="B25" s="12" t="str">
        <f>HYPERLINK("http://barclaysaccelerator.com/#/","Barclays Accelerator")</f>
        <v>Barclays Accelerator</v>
      </c>
      <c r="C25" s="11" t="s">
        <v>77</v>
      </c>
      <c r="D25" s="11" t="s">
        <v>7</v>
      </c>
      <c r="E25" s="35">
        <v>2014</v>
      </c>
    </row>
    <row r="26" spans="1:5" s="2" customFormat="1" ht="37" customHeight="1" x14ac:dyDescent="0.2">
      <c r="B26" s="43" t="s">
        <v>33</v>
      </c>
      <c r="C26" s="43"/>
      <c r="D26" s="43"/>
      <c r="E26" s="43"/>
    </row>
    <row r="27" spans="1:5" s="2" customFormat="1" x14ac:dyDescent="0.2">
      <c r="B27" s="16" t="str">
        <f>HYPERLINK("http://fintechsandbox.org/","FinTech Sandbox")</f>
        <v>FinTech Sandbox</v>
      </c>
      <c r="C27" s="11" t="s">
        <v>54</v>
      </c>
      <c r="D27" s="11" t="s">
        <v>53</v>
      </c>
      <c r="E27" s="35">
        <v>2014</v>
      </c>
    </row>
    <row r="28" spans="1:5" s="2" customFormat="1" ht="36" customHeight="1" x14ac:dyDescent="0.2">
      <c r="B28" s="43" t="s">
        <v>55</v>
      </c>
      <c r="C28" s="43"/>
      <c r="D28" s="43"/>
      <c r="E28" s="43"/>
    </row>
    <row r="29" spans="1:5" s="2" customFormat="1" x14ac:dyDescent="0.2">
      <c r="B29" s="16" t="str">
        <f>HYPERLINK("https://www.startpath.com/","MasterCard Start Path")</f>
        <v>MasterCard Start Path</v>
      </c>
      <c r="C29" s="11" t="s">
        <v>11</v>
      </c>
      <c r="D29" s="11"/>
      <c r="E29" s="35">
        <v>2013</v>
      </c>
    </row>
    <row r="30" spans="1:5" s="2" customFormat="1" ht="51" customHeight="1" x14ac:dyDescent="0.2">
      <c r="B30" s="43" t="s">
        <v>51</v>
      </c>
      <c r="C30" s="43"/>
      <c r="D30" s="43"/>
      <c r="E30" s="43"/>
    </row>
    <row r="31" spans="1:5" s="2" customFormat="1" x14ac:dyDescent="0.2">
      <c r="B31" s="16" t="str">
        <f>HYPERLINK("https://accelerator.wellsfargo.com/index.html","Wells Fargo Startup Accelerator")</f>
        <v>Wells Fargo Startup Accelerator</v>
      </c>
      <c r="C31" s="11" t="s">
        <v>11</v>
      </c>
      <c r="D31" s="11"/>
      <c r="E31" s="35">
        <v>2014</v>
      </c>
    </row>
    <row r="32" spans="1:5" s="2" customFormat="1" ht="39" customHeight="1" x14ac:dyDescent="0.2">
      <c r="B32" s="43" t="s">
        <v>33</v>
      </c>
      <c r="C32" s="43"/>
      <c r="D32" s="43"/>
      <c r="E32" s="43"/>
    </row>
    <row r="33" spans="1:5" s="4" customFormat="1" ht="31" customHeight="1" x14ac:dyDescent="0.4">
      <c r="A33" s="8"/>
      <c r="B33" s="41" t="s">
        <v>31</v>
      </c>
      <c r="C33" s="41"/>
      <c r="D33" s="41"/>
      <c r="E33" s="41"/>
    </row>
    <row r="34" spans="1:5" s="6" customFormat="1" ht="5" customHeight="1" x14ac:dyDescent="0.4">
      <c r="B34" s="9"/>
      <c r="C34" s="10"/>
      <c r="D34" s="10"/>
      <c r="E34" s="34"/>
    </row>
    <row r="35" spans="1:5" s="2" customFormat="1" ht="15" customHeight="1" x14ac:dyDescent="0.2">
      <c r="B35" s="13" t="str">
        <f>HYPERLINK("http://www.healthbox.com/","Healthbox")</f>
        <v>Healthbox</v>
      </c>
      <c r="C35" s="14" t="s">
        <v>16</v>
      </c>
      <c r="D35" s="14" t="s">
        <v>87</v>
      </c>
      <c r="E35" s="35">
        <v>2011</v>
      </c>
    </row>
    <row r="36" spans="1:5" s="2" customFormat="1" ht="36" customHeight="1" x14ac:dyDescent="0.2">
      <c r="B36" s="43" t="s">
        <v>36</v>
      </c>
      <c r="C36" s="43"/>
      <c r="D36" s="43"/>
      <c r="E36" s="43"/>
    </row>
    <row r="37" spans="1:5" s="2" customFormat="1" ht="15" customHeight="1" x14ac:dyDescent="0.2">
      <c r="B37" s="24" t="str">
        <f>HYPERLINK("https://accelerator.emdgroup.com","Merck KGaA")</f>
        <v>Merck KGaA</v>
      </c>
      <c r="C37" s="14" t="s">
        <v>76</v>
      </c>
      <c r="D37" s="14"/>
      <c r="E37" s="35">
        <v>2014</v>
      </c>
    </row>
    <row r="38" spans="1:5" s="2" customFormat="1" ht="37" customHeight="1" x14ac:dyDescent="0.2">
      <c r="B38" s="43" t="s">
        <v>75</v>
      </c>
      <c r="C38" s="43"/>
      <c r="D38" s="43"/>
      <c r="E38" s="43"/>
    </row>
    <row r="39" spans="1:5" s="2" customFormat="1" ht="16" customHeight="1" x14ac:dyDescent="0.2">
      <c r="B39" s="3" t="s">
        <v>72</v>
      </c>
      <c r="C39" s="11" t="s">
        <v>54</v>
      </c>
      <c r="D39" s="17" t="s">
        <v>88</v>
      </c>
      <c r="E39" s="35"/>
    </row>
    <row r="40" spans="1:5" s="2" customFormat="1" ht="35" customHeight="1" x14ac:dyDescent="0.2">
      <c r="B40" s="43" t="s">
        <v>67</v>
      </c>
      <c r="C40" s="43"/>
      <c r="D40" s="43"/>
      <c r="E40" s="43"/>
    </row>
    <row r="41" spans="1:5" s="2" customFormat="1" ht="15" customHeight="1" x14ac:dyDescent="0.2">
      <c r="B41" s="3" t="str">
        <f>HYPERLINK("http://sprintaccel.com/","Sprint Mobile Health")</f>
        <v>Sprint Mobile Health</v>
      </c>
      <c r="C41" s="11" t="s">
        <v>17</v>
      </c>
      <c r="D41" s="11" t="s">
        <v>7</v>
      </c>
      <c r="E41" s="35">
        <v>2013</v>
      </c>
    </row>
    <row r="42" spans="1:5" s="2" customFormat="1" ht="49" customHeight="1" x14ac:dyDescent="0.2">
      <c r="B42" s="43" t="s">
        <v>37</v>
      </c>
      <c r="C42" s="43"/>
      <c r="D42" s="43"/>
      <c r="E42" s="43"/>
    </row>
    <row r="43" spans="1:5" s="2" customFormat="1" ht="15" customHeight="1" x14ac:dyDescent="0.2">
      <c r="B43" s="3" t="str">
        <f>HYPERLINK("https://www.startuphealth.com/","Startup Health Academy")</f>
        <v>Startup Health Academy</v>
      </c>
      <c r="C43" s="11" t="s">
        <v>18</v>
      </c>
      <c r="D43" s="11" t="s">
        <v>19</v>
      </c>
      <c r="E43" s="35">
        <v>2014</v>
      </c>
    </row>
    <row r="44" spans="1:5" s="2" customFormat="1" ht="37" customHeight="1" x14ac:dyDescent="0.2">
      <c r="B44" s="43" t="s">
        <v>38</v>
      </c>
      <c r="C44" s="43"/>
      <c r="D44" s="43"/>
      <c r="E44" s="43"/>
    </row>
    <row r="45" spans="1:5" s="4" customFormat="1" ht="31" customHeight="1" x14ac:dyDescent="0.4">
      <c r="A45" s="8"/>
      <c r="B45" s="41" t="s">
        <v>74</v>
      </c>
      <c r="C45" s="41"/>
      <c r="D45" s="41"/>
      <c r="E45" s="41"/>
    </row>
    <row r="46" spans="1:5" s="6" customFormat="1" ht="5" customHeight="1" x14ac:dyDescent="0.4">
      <c r="B46" s="9"/>
      <c r="C46" s="10"/>
      <c r="D46" s="10"/>
      <c r="E46" s="34"/>
    </row>
    <row r="47" spans="1:5" s="6" customFormat="1" ht="14" customHeight="1" x14ac:dyDescent="0.2">
      <c r="A47" s="2"/>
      <c r="B47" s="16" t="str">
        <f>HYPERLINK("http://www.axelspringerplugandplay.com/","Axel Springer")</f>
        <v>Axel Springer</v>
      </c>
      <c r="C47" s="11" t="s">
        <v>23</v>
      </c>
      <c r="D47" s="11" t="s">
        <v>78</v>
      </c>
      <c r="E47" s="35">
        <v>2013</v>
      </c>
    </row>
    <row r="48" spans="1:5" s="6" customFormat="1" ht="49" customHeight="1" x14ac:dyDescent="0.2">
      <c r="A48" s="2"/>
      <c r="B48" s="43" t="s">
        <v>79</v>
      </c>
      <c r="C48" s="43"/>
      <c r="D48" s="43"/>
      <c r="E48" s="43"/>
    </row>
    <row r="49" spans="1:5" s="2" customFormat="1" x14ac:dyDescent="0.2">
      <c r="B49" s="3" t="str">
        <f>HYPERLINK("http://www.disneyaccelerator.com/","Disney Accelerator")</f>
        <v>Disney Accelerator</v>
      </c>
      <c r="C49" s="11" t="s">
        <v>12</v>
      </c>
      <c r="D49" s="11" t="s">
        <v>93</v>
      </c>
      <c r="E49" s="35">
        <v>2014</v>
      </c>
    </row>
    <row r="50" spans="1:5" s="2" customFormat="1" ht="38.25" customHeight="1" x14ac:dyDescent="0.2">
      <c r="B50" s="43" t="s">
        <v>39</v>
      </c>
      <c r="C50" s="43"/>
      <c r="D50" s="43"/>
      <c r="E50" s="43"/>
    </row>
    <row r="51" spans="1:5" s="2" customFormat="1" x14ac:dyDescent="0.2">
      <c r="B51" s="3" t="str">
        <f>HYPERLINK("http://bit.ly/2nrXrZ1","Dodgers Accelerator")</f>
        <v>Dodgers Accelerator</v>
      </c>
      <c r="C51" s="11" t="s">
        <v>12</v>
      </c>
      <c r="D51" s="11" t="s">
        <v>13</v>
      </c>
      <c r="E51" s="35">
        <v>2016</v>
      </c>
    </row>
    <row r="52" spans="1:5" s="2" customFormat="1" ht="38" customHeight="1" x14ac:dyDescent="0.2">
      <c r="B52" s="43" t="s">
        <v>34</v>
      </c>
      <c r="C52" s="43"/>
      <c r="D52" s="43"/>
      <c r="E52" s="43"/>
    </row>
    <row r="53" spans="1:5" s="2" customFormat="1" ht="15" customHeight="1" x14ac:dyDescent="0.2">
      <c r="B53" s="3" t="str">
        <f>HYPERLINK("http://sixersinnovationlab.com/","Sixers Innovation Lab")</f>
        <v>Sixers Innovation Lab</v>
      </c>
      <c r="C53" s="11" t="s">
        <v>15</v>
      </c>
      <c r="D53" s="11" t="s">
        <v>59</v>
      </c>
      <c r="E53" s="35">
        <v>2016</v>
      </c>
    </row>
    <row r="54" spans="1:5" s="2" customFormat="1" ht="38" customHeight="1" x14ac:dyDescent="0.2">
      <c r="B54" s="43" t="s">
        <v>35</v>
      </c>
      <c r="C54" s="43"/>
      <c r="D54" s="43"/>
      <c r="E54" s="43"/>
    </row>
    <row r="55" spans="1:5" s="4" customFormat="1" ht="31" customHeight="1" x14ac:dyDescent="0.4">
      <c r="A55" s="8"/>
      <c r="B55" s="41" t="s">
        <v>58</v>
      </c>
      <c r="C55" s="41"/>
      <c r="D55" s="41"/>
      <c r="E55" s="41"/>
    </row>
    <row r="56" spans="1:5" s="6" customFormat="1" ht="5" customHeight="1" x14ac:dyDescent="0.4">
      <c r="B56" s="9"/>
      <c r="C56" s="10"/>
      <c r="D56" s="10"/>
      <c r="E56" s="34"/>
    </row>
    <row r="57" spans="1:5" s="6" customFormat="1" ht="4" customHeight="1" x14ac:dyDescent="0.4">
      <c r="B57" s="9"/>
      <c r="C57" s="10"/>
      <c r="D57" s="10"/>
      <c r="E57" s="34"/>
    </row>
    <row r="58" spans="1:5" s="2" customFormat="1" ht="14" customHeight="1" x14ac:dyDescent="0.2">
      <c r="B58" s="19" t="s">
        <v>89</v>
      </c>
      <c r="C58" s="11" t="s">
        <v>46</v>
      </c>
      <c r="D58" s="11" t="s">
        <v>49</v>
      </c>
      <c r="E58" s="35">
        <v>2016</v>
      </c>
    </row>
    <row r="59" spans="1:5" s="2" customFormat="1" ht="39.75" customHeight="1" x14ac:dyDescent="0.2">
      <c r="B59" s="43" t="s">
        <v>47</v>
      </c>
      <c r="C59" s="43"/>
      <c r="D59" s="43"/>
      <c r="E59" s="43"/>
    </row>
    <row r="60" spans="1:5" s="2" customFormat="1" x14ac:dyDescent="0.2">
      <c r="B60" s="16" t="str">
        <f>HYPERLINK("http://www.startups.target.com/","TechStars / Target Retail Accelerator")</f>
        <v>TechStars / Target Retail Accelerator</v>
      </c>
      <c r="C60" s="11" t="s">
        <v>26</v>
      </c>
      <c r="D60" s="11" t="s">
        <v>7</v>
      </c>
      <c r="E60" s="35">
        <v>2016</v>
      </c>
    </row>
    <row r="61" spans="1:5" s="2" customFormat="1" ht="39.75" customHeight="1" x14ac:dyDescent="0.2">
      <c r="B61" s="43" t="s">
        <v>44</v>
      </c>
      <c r="C61" s="43"/>
      <c r="D61" s="43"/>
      <c r="E61" s="43"/>
    </row>
    <row r="62" spans="1:5" s="2" customFormat="1" ht="16" customHeight="1" x14ac:dyDescent="0.2">
      <c r="B62" s="12" t="str">
        <f>HYPERLINK("http://xrclabs.com/","XRC Labs")</f>
        <v>XRC Labs</v>
      </c>
      <c r="C62" s="11" t="s">
        <v>6</v>
      </c>
      <c r="D62" s="17" t="s">
        <v>27</v>
      </c>
      <c r="E62" s="35">
        <v>2015</v>
      </c>
    </row>
    <row r="63" spans="1:5" s="2" customFormat="1" ht="39.75" customHeight="1" x14ac:dyDescent="0.2">
      <c r="B63" s="43" t="s">
        <v>45</v>
      </c>
      <c r="C63" s="43"/>
      <c r="D63" s="43"/>
      <c r="E63" s="43"/>
    </row>
    <row r="64" spans="1:5" s="4" customFormat="1" ht="31" customHeight="1" x14ac:dyDescent="0.4">
      <c r="A64" s="8"/>
      <c r="B64" s="41" t="s">
        <v>32</v>
      </c>
      <c r="C64" s="41"/>
      <c r="D64" s="41"/>
      <c r="E64" s="41"/>
    </row>
    <row r="65" spans="1:5" s="6" customFormat="1" ht="5" customHeight="1" x14ac:dyDescent="0.2">
      <c r="E65" s="36"/>
    </row>
    <row r="66" spans="1:5" s="2" customFormat="1" ht="15" customHeight="1" x14ac:dyDescent="0.2">
      <c r="B66" s="12" t="str">
        <f>HYPERLINK("https://www.hubraum.com/","haub:raum")</f>
        <v>haub:raum</v>
      </c>
      <c r="C66" s="11" t="s">
        <v>23</v>
      </c>
      <c r="D66" s="11" t="s">
        <v>24</v>
      </c>
      <c r="E66" s="35">
        <v>2012</v>
      </c>
    </row>
    <row r="67" spans="1:5" ht="37" customHeight="1" x14ac:dyDescent="0.2">
      <c r="A67" s="2"/>
      <c r="B67" s="43" t="s">
        <v>41</v>
      </c>
      <c r="C67" s="43"/>
      <c r="D67" s="43"/>
      <c r="E67" s="43"/>
    </row>
    <row r="68" spans="1:5" s="2" customFormat="1" x14ac:dyDescent="0.2">
      <c r="B68" s="16" t="str">
        <f>HYPERLINK("https://www.microsoftaccelerator.com/","Microsoft")</f>
        <v>Microsoft</v>
      </c>
      <c r="C68" s="11" t="s">
        <v>48</v>
      </c>
      <c r="D68" s="11"/>
      <c r="E68" s="35">
        <v>2013</v>
      </c>
    </row>
    <row r="69" spans="1:5" s="2" customFormat="1" ht="51" customHeight="1" x14ac:dyDescent="0.2">
      <c r="B69" s="43" t="s">
        <v>50</v>
      </c>
      <c r="C69" s="43"/>
      <c r="D69" s="43"/>
      <c r="E69" s="43"/>
    </row>
    <row r="70" spans="1:5" s="2" customFormat="1" x14ac:dyDescent="0.2">
      <c r="B70" s="12" t="str">
        <f>HYPERLINK("https://www.qualcomm.com/","Qualcomm")</f>
        <v>Qualcomm</v>
      </c>
      <c r="C70" s="11" t="s">
        <v>25</v>
      </c>
      <c r="D70" s="11" t="s">
        <v>7</v>
      </c>
      <c r="E70" s="35">
        <v>2014</v>
      </c>
    </row>
    <row r="71" spans="1:5" s="2" customFormat="1" ht="39" customHeight="1" x14ac:dyDescent="0.2">
      <c r="B71" s="43" t="s">
        <v>42</v>
      </c>
      <c r="C71" s="43"/>
      <c r="D71" s="43"/>
      <c r="E71" s="43"/>
    </row>
    <row r="72" spans="1:5" s="2" customFormat="1" ht="16" customHeight="1" x14ac:dyDescent="0.2">
      <c r="B72" s="16" t="str">
        <f>HYPERLINK("http://rgaaccelerator.com/connecteddevices/","R/GA Accelerator")</f>
        <v>R/GA Accelerator</v>
      </c>
      <c r="C72" s="11" t="s">
        <v>6</v>
      </c>
      <c r="D72" s="11" t="s">
        <v>7</v>
      </c>
      <c r="E72" s="35">
        <v>2013</v>
      </c>
    </row>
    <row r="73" spans="1:5" s="2" customFormat="1" ht="63" customHeight="1" x14ac:dyDescent="0.2">
      <c r="B73" s="43" t="s">
        <v>43</v>
      </c>
      <c r="C73" s="43"/>
      <c r="D73" s="43"/>
      <c r="E73" s="43"/>
    </row>
    <row r="74" spans="1:5" s="2" customFormat="1" ht="14" customHeight="1" x14ac:dyDescent="0.2">
      <c r="B74" s="3" t="str">
        <f>HYPERLINK("http://rgaaccelerator.com/connecteddevices/","Samsung")</f>
        <v>Samsung</v>
      </c>
      <c r="C74" s="11" t="s">
        <v>20</v>
      </c>
      <c r="D74" s="11"/>
      <c r="E74" s="35">
        <v>2013</v>
      </c>
    </row>
    <row r="75" spans="1:5" s="2" customFormat="1" ht="38" customHeight="1" x14ac:dyDescent="0.2">
      <c r="B75" s="43" t="s">
        <v>40</v>
      </c>
      <c r="C75" s="43"/>
      <c r="D75" s="43"/>
      <c r="E75" s="43"/>
    </row>
    <row r="76" spans="1:5" s="2" customFormat="1" ht="34" customHeight="1" x14ac:dyDescent="0.4">
      <c r="A76" s="1"/>
      <c r="B76" s="41" t="s">
        <v>56</v>
      </c>
      <c r="C76" s="41"/>
      <c r="D76" s="41"/>
      <c r="E76" s="41"/>
    </row>
    <row r="77" spans="1:5" x14ac:dyDescent="0.2">
      <c r="B77" s="16" t="str">
        <f>HYPERLINK("https://www.bizjournals.com/triangle/blog/techflash/2015/11/citrix-to-wind-down-startup-accelerator-program.html","Citrix Startup Accelerator")</f>
        <v>Citrix Startup Accelerator</v>
      </c>
      <c r="C77" s="15" t="s">
        <v>22</v>
      </c>
      <c r="D77" s="15"/>
      <c r="E77" s="37">
        <v>2010</v>
      </c>
    </row>
    <row r="78" spans="1:5" ht="15" customHeight="1" x14ac:dyDescent="0.2">
      <c r="A78" s="25"/>
      <c r="B78" s="44" t="s">
        <v>63</v>
      </c>
      <c r="C78" s="44"/>
      <c r="D78" s="44"/>
      <c r="E78" s="44"/>
    </row>
    <row r="79" spans="1:5" x14ac:dyDescent="0.2">
      <c r="A79" s="25"/>
      <c r="B79" s="26" t="s">
        <v>65</v>
      </c>
      <c r="C79" s="27" t="s">
        <v>11</v>
      </c>
      <c r="D79" s="27"/>
      <c r="E79" s="37">
        <v>2013</v>
      </c>
    </row>
    <row r="80" spans="1:5" ht="17" customHeight="1" x14ac:dyDescent="0.2">
      <c r="A80" s="25"/>
      <c r="B80" s="28" t="s">
        <v>66</v>
      </c>
      <c r="C80" s="25"/>
      <c r="D80" s="25"/>
    </row>
    <row r="81" spans="1:5" s="23" customFormat="1" ht="14" customHeight="1" x14ac:dyDescent="0.2">
      <c r="A81" s="29"/>
      <c r="B81" s="26" t="str">
        <f>HYPERLINK("https://www.edsurge.com/news/2017-05-15-intel-hits-pause-on-edtech-accelerator","Intel Education Accelerator")</f>
        <v>Intel Education Accelerator</v>
      </c>
      <c r="C81" s="30" t="s">
        <v>4</v>
      </c>
      <c r="D81" s="30" t="s">
        <v>5</v>
      </c>
      <c r="E81" s="35">
        <v>2015</v>
      </c>
    </row>
    <row r="82" spans="1:5" s="23" customFormat="1" ht="29" customHeight="1" x14ac:dyDescent="0.2">
      <c r="A82" s="29"/>
      <c r="B82" s="42" t="s">
        <v>86</v>
      </c>
      <c r="C82" s="42"/>
      <c r="D82" s="42"/>
      <c r="E82" s="42"/>
    </row>
    <row r="83" spans="1:5" ht="15" customHeight="1" x14ac:dyDescent="0.2">
      <c r="A83" s="25"/>
      <c r="B83" s="26" t="str">
        <f>HYPERLINK("https://www.innovationleader.com/mondelez-shares-new-approach-to-pilot-testing-with-startups-retailers/","Mondelez Shopper Futures/Mobile Futures")</f>
        <v>Mondelez Shopper Futures/Mobile Futures</v>
      </c>
      <c r="C83" s="30" t="s">
        <v>70</v>
      </c>
      <c r="D83" s="30" t="s">
        <v>90</v>
      </c>
      <c r="E83" s="35">
        <v>2012</v>
      </c>
    </row>
    <row r="84" spans="1:5" s="18" customFormat="1" ht="18" customHeight="1" x14ac:dyDescent="0.2">
      <c r="A84" s="25"/>
      <c r="B84" s="42" t="s">
        <v>71</v>
      </c>
      <c r="C84" s="42"/>
      <c r="D84" s="42"/>
      <c r="E84" s="42"/>
    </row>
    <row r="85" spans="1:5" ht="15" customHeight="1" x14ac:dyDescent="0.2">
      <c r="A85" s="25"/>
      <c r="B85" s="31" t="str">
        <f>HYPERLINK("http://www.nikefuellab.com/","Nike+ Accelerator")</f>
        <v>Nike+ Accelerator</v>
      </c>
      <c r="C85" s="30" t="s">
        <v>14</v>
      </c>
      <c r="D85" s="30" t="s">
        <v>7</v>
      </c>
      <c r="E85" s="35">
        <v>2013</v>
      </c>
    </row>
    <row r="86" spans="1:5" s="25" customFormat="1" ht="29" customHeight="1" x14ac:dyDescent="0.2">
      <c r="B86" s="42" t="s">
        <v>73</v>
      </c>
      <c r="C86" s="42"/>
      <c r="D86" s="42"/>
      <c r="E86" s="42"/>
    </row>
    <row r="87" spans="1:5" x14ac:dyDescent="0.2">
      <c r="A87" s="25"/>
      <c r="B87" s="26" t="s">
        <v>60</v>
      </c>
      <c r="C87" s="30" t="s">
        <v>61</v>
      </c>
      <c r="D87" s="30"/>
      <c r="E87" s="35">
        <v>2013</v>
      </c>
    </row>
    <row r="88" spans="1:5" ht="15" customHeight="1" x14ac:dyDescent="0.2">
      <c r="A88" s="25"/>
      <c r="B88" s="42" t="s">
        <v>62</v>
      </c>
      <c r="C88" s="42"/>
      <c r="D88" s="42"/>
      <c r="E88" s="42"/>
    </row>
    <row r="89" spans="1:5" s="22" customFormat="1" ht="14" customHeight="1" x14ac:dyDescent="0.2">
      <c r="A89" s="25"/>
      <c r="B89" s="26" t="str">
        <f>HYPERLINK("https://www.xconomy.com/san-diego/2015/10/30/qualcomm-ends-techstars-robotics-accelerator-looks-for-alternatives/","Qualcomm Robotics Accelerator")</f>
        <v>Qualcomm Robotics Accelerator</v>
      </c>
      <c r="C89" s="30" t="s">
        <v>25</v>
      </c>
      <c r="D89" s="30" t="s">
        <v>7</v>
      </c>
      <c r="E89" s="35">
        <v>2014</v>
      </c>
    </row>
    <row r="90" spans="1:5" s="22" customFormat="1" ht="18" customHeight="1" x14ac:dyDescent="0.2">
      <c r="A90" s="25"/>
      <c r="B90" s="42" t="s">
        <v>69</v>
      </c>
      <c r="C90" s="42"/>
      <c r="D90" s="42"/>
      <c r="E90" s="42"/>
    </row>
    <row r="91" spans="1:5" s="40" customFormat="1" ht="18" customHeight="1" x14ac:dyDescent="0.2">
      <c r="A91" s="2"/>
      <c r="B91" s="16" t="str">
        <f>HYPERLINK("http://rgaaccelerator.com/connecteddevices/","R/GA Accelerator")</f>
        <v>R/GA Accelerator</v>
      </c>
      <c r="C91" s="11" t="s">
        <v>6</v>
      </c>
      <c r="D91" s="11" t="s">
        <v>7</v>
      </c>
      <c r="E91" s="35">
        <v>2013</v>
      </c>
    </row>
    <row r="92" spans="1:5" s="40" customFormat="1" ht="15" customHeight="1" x14ac:dyDescent="0.2">
      <c r="A92" s="2"/>
      <c r="B92" s="43" t="s">
        <v>91</v>
      </c>
      <c r="C92" s="43"/>
      <c r="D92" s="43"/>
      <c r="E92" s="43"/>
    </row>
    <row r="93" spans="1:5" ht="14" customHeight="1" x14ac:dyDescent="0.2">
      <c r="A93" s="25"/>
      <c r="B93" s="32" t="str">
        <f>HYPERLINK("https://techcrunch.com/2014/12/23/turner-media-camp-shutdown/","Turner / Time Warner Media Camp")</f>
        <v>Turner / Time Warner Media Camp</v>
      </c>
      <c r="C93" s="33" t="s">
        <v>21</v>
      </c>
      <c r="D93" s="30"/>
      <c r="E93" s="35">
        <v>2013</v>
      </c>
    </row>
    <row r="94" spans="1:5" x14ac:dyDescent="0.2">
      <c r="A94" s="25"/>
      <c r="B94" s="42" t="s">
        <v>64</v>
      </c>
      <c r="C94" s="42"/>
      <c r="D94" s="42"/>
      <c r="E94" s="42"/>
    </row>
  </sheetData>
  <mergeCells count="44">
    <mergeCell ref="C2:E7"/>
    <mergeCell ref="B67:E67"/>
    <mergeCell ref="B71:E71"/>
    <mergeCell ref="B73:E73"/>
    <mergeCell ref="B61:E61"/>
    <mergeCell ref="B64:E64"/>
    <mergeCell ref="B15:E15"/>
    <mergeCell ref="B18:E18"/>
    <mergeCell ref="B30:E30"/>
    <mergeCell ref="B2:B5"/>
    <mergeCell ref="B24:E24"/>
    <mergeCell ref="B20:E20"/>
    <mergeCell ref="B21:E21"/>
    <mergeCell ref="B26:E26"/>
    <mergeCell ref="B12:E12"/>
    <mergeCell ref="B14:E14"/>
    <mergeCell ref="B94:E94"/>
    <mergeCell ref="B59:E59"/>
    <mergeCell ref="B36:E36"/>
    <mergeCell ref="B42:E42"/>
    <mergeCell ref="B69:E69"/>
    <mergeCell ref="B55:E55"/>
    <mergeCell ref="B76:E76"/>
    <mergeCell ref="B75:E75"/>
    <mergeCell ref="B54:E54"/>
    <mergeCell ref="B48:E48"/>
    <mergeCell ref="B82:E82"/>
    <mergeCell ref="B90:E90"/>
    <mergeCell ref="B84:E84"/>
    <mergeCell ref="B92:E92"/>
    <mergeCell ref="B9:E9"/>
    <mergeCell ref="B88:E88"/>
    <mergeCell ref="B28:E28"/>
    <mergeCell ref="B32:E32"/>
    <mergeCell ref="B44:E44"/>
    <mergeCell ref="B45:E45"/>
    <mergeCell ref="B50:E50"/>
    <mergeCell ref="B40:E40"/>
    <mergeCell ref="B78:E78"/>
    <mergeCell ref="B86:E86"/>
    <mergeCell ref="B38:E38"/>
    <mergeCell ref="B33:E33"/>
    <mergeCell ref="B63:E63"/>
    <mergeCell ref="B52:E52"/>
  </mergeCells>
  <hyperlinks>
    <hyperlink ref="B31" r:id="rId1" display="1 For more on how to make the case for innovation, see https://www.innovationleader.com/making-the-case-for-innovation-presentation/"/>
    <hyperlink ref="B29" r:id="rId2" display="1 For more on how to make the case for innovation, see https://www.innovationleader.com/making-the-case-for-innovation-presentation/"/>
    <hyperlink ref="B87" r:id="rId3"/>
    <hyperlink ref="B79" r:id="rId4"/>
  </hyperlinks>
  <pageMargins left="0.7" right="0.7" top="0.75" bottom="0.75" header="0.3" footer="0.3"/>
  <pageSetup orientation="portrait" verticalDpi="300" r:id="rId5"/>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Accelerators by Industry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Proietti</dc:creator>
  <cp:lastModifiedBy>Microsoft Office User</cp:lastModifiedBy>
  <dcterms:created xsi:type="dcterms:W3CDTF">2017-09-07T14:07:05Z</dcterms:created>
  <dcterms:modified xsi:type="dcterms:W3CDTF">2018-01-12T14:18:41Z</dcterms:modified>
</cp:coreProperties>
</file>